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1ER TRIMESTRE 2021\EXCEL\"/>
    </mc:Choice>
  </mc:AlternateContent>
  <xr:revisionPtr revIDLastSave="0" documentId="13_ncr:1_{6B7A1005-88E4-414C-9109-06560CD8EC42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5eDOANALITICOINGRESODETALL" sheetId="7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G77" i="7" l="1"/>
  <c r="F77" i="7"/>
  <c r="E77" i="7"/>
  <c r="D77" i="7"/>
  <c r="C77" i="7"/>
  <c r="B77" i="7"/>
  <c r="B69" i="7"/>
  <c r="G61" i="7"/>
  <c r="F61" i="7"/>
  <c r="E61" i="7"/>
  <c r="D61" i="7"/>
  <c r="C61" i="7"/>
  <c r="B61" i="7"/>
  <c r="G56" i="7"/>
  <c r="F56" i="7"/>
  <c r="F67" i="7" s="1"/>
  <c r="E56" i="7"/>
  <c r="E67" i="7" s="1"/>
  <c r="D56" i="7"/>
  <c r="C56" i="7"/>
  <c r="B56" i="7"/>
  <c r="B67" i="7" s="1"/>
  <c r="G47" i="7"/>
  <c r="G69" i="7" s="1"/>
  <c r="F47" i="7"/>
  <c r="F69" i="7" s="1"/>
  <c r="E47" i="7"/>
  <c r="E69" i="7" s="1"/>
  <c r="D47" i="7"/>
  <c r="C47" i="7"/>
  <c r="C69" i="7" s="1"/>
  <c r="B47" i="7"/>
  <c r="G39" i="7"/>
  <c r="F39" i="7"/>
  <c r="E39" i="7"/>
  <c r="D39" i="7"/>
  <c r="C39" i="7"/>
  <c r="B39" i="7"/>
  <c r="G36" i="7"/>
  <c r="G30" i="7"/>
  <c r="G43" i="7" s="1"/>
  <c r="F30" i="7"/>
  <c r="F43" i="7" s="1"/>
  <c r="E30" i="7"/>
  <c r="D30" i="7"/>
  <c r="C30" i="7"/>
  <c r="C43" i="7" s="1"/>
  <c r="B30" i="7"/>
  <c r="B43" i="7" s="1"/>
  <c r="G18" i="7"/>
  <c r="F18" i="7"/>
  <c r="E18" i="7"/>
  <c r="E43" i="7" s="1"/>
  <c r="D18" i="7"/>
  <c r="D43" i="7" s="1"/>
  <c r="C18" i="7"/>
  <c r="B18" i="7"/>
  <c r="D67" i="7" l="1"/>
  <c r="B72" i="7"/>
  <c r="F72" i="7"/>
  <c r="E72" i="7"/>
  <c r="G72" i="7"/>
  <c r="D69" i="7"/>
  <c r="C67" i="7"/>
  <c r="C72" i="7" s="1"/>
  <c r="G67" i="7"/>
  <c r="D72" i="7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<sst xmlns="http://schemas.openxmlformats.org/spreadsheetml/2006/main" count="74" uniqueCount="74">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</sst>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2316308</xdr:colOff>
      <xdr:row>0</xdr:row>
      <xdr:rowOff>0</xdr:rowOff>
    </xdr:from>
    <xdr:to>
      <xdr:col>7</xdr:col>
      <xdr:colOff>866</xdr:colOff>
      <xdr:row>2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5675FCE-ADD0-4F9C-9AAC-C16801978C37}"/>
            </a:ext>
          </a:extLst>
        </xdr:cNvPr>
        <xdr:cNvGrpSpPr/>
      </xdr:nvGrpSpPr>
      <xdr:grpSpPr>
        <a:xfrm>
          <a:off x="20067444" y="0"/>
          <a:ext cx="5326206" cy="1372466"/>
          <a:chOff x="19285320" y="11207"/>
          <a:chExt cx="6577854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60E4307-66C2-44FC-94B5-1D27EBDA1794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0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AA4E17F-A8D3-404D-B9D2-F032B4560A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0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142E6F0-45E4-431B-B360-66FB4B46F2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A232-6B00-4278-94E5-1B7F18E26F8B}">
  <sheetPr>
    <pageSetUpPr fitToPage="1"/>
  </sheetPr>
  <dimension ref="A1:G78"/>
  <sheetViews>
    <sheetView showGridLines="0" tabSelected="1" view="pageBreakPreview" zoomScale="44" zoomScaleNormal="25" zoomScaleSheetLayoutView="44" zoomScalePageLayoutView="40" workbookViewId="0">
      <selection activeCell="A29" sqref="A29"/>
    </sheetView>
  </sheetViews>
  <sheetFormatPr baseColWidth="10" defaultRowHeight="32.25" x14ac:dyDescent="0.5"/>
  <cols>
    <col min="1" max="1" width="139.7109375" customWidth="1"/>
    <col min="2" max="6" width="42.140625" style="4" customWidth="1"/>
    <col min="7" max="7" width="30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30" t="s">
        <v>4</v>
      </c>
      <c r="C8" s="5" t="s">
        <v>71</v>
      </c>
      <c r="D8" s="30" t="s">
        <v>5</v>
      </c>
      <c r="E8" s="30" t="s">
        <v>1</v>
      </c>
      <c r="F8" s="30" t="s">
        <v>6</v>
      </c>
      <c r="G8" s="45"/>
    </row>
    <row r="9" spans="1:7" s="4" customFormat="1" x14ac:dyDescent="0.5">
      <c r="A9" s="16"/>
      <c r="B9" s="17"/>
      <c r="C9" s="10"/>
      <c r="D9" s="18"/>
      <c r="E9" s="18"/>
      <c r="F9" s="18"/>
      <c r="G9" s="19"/>
    </row>
    <row r="10" spans="1:7" s="4" customFormat="1" x14ac:dyDescent="0.5">
      <c r="A10" s="20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1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1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1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1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1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1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1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7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2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2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2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2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2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2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2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2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2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2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5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7" t="s">
        <v>27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2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2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2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2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2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1" t="s">
        <v>33</v>
      </c>
      <c r="B36" s="12">
        <v>105492982</v>
      </c>
      <c r="C36" s="12">
        <v>0</v>
      </c>
      <c r="D36" s="12">
        <v>105492982</v>
      </c>
      <c r="E36" s="12">
        <v>23336560</v>
      </c>
      <c r="F36" s="12">
        <v>15889410</v>
      </c>
      <c r="G36" s="12">
        <f>+D36-E36</f>
        <v>82156422</v>
      </c>
    </row>
    <row r="37" spans="1:7" s="4" customFormat="1" x14ac:dyDescent="0.5">
      <c r="A37" s="21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2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7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2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2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3" t="s">
        <v>39</v>
      </c>
      <c r="B43" s="11">
        <f>B11+B12+B13+B14+B15+B16+B17+B18+B30+B36+B37+B39</f>
        <v>105492982</v>
      </c>
      <c r="C43" s="11">
        <f t="shared" ref="C43:E43" si="3">C11+C12+C13+C14+C15+C16+C17+C18+C30+C36+C37+C39</f>
        <v>0</v>
      </c>
      <c r="D43" s="11">
        <f>D11+D12+D13+D14+D15+D16+D17+D18+D30+D36+D37+D39</f>
        <v>105492982</v>
      </c>
      <c r="E43" s="11">
        <f t="shared" si="3"/>
        <v>23336560</v>
      </c>
      <c r="F43" s="11">
        <f>F11+F12+F13+F14+F15+F16+F17+F18+F30+F36+F37+F39</f>
        <v>15889410</v>
      </c>
      <c r="G43" s="11">
        <f>G11+G12+G13+G14+G15+G16+G17+G18+G30+G36+G37+G39</f>
        <v>82156422</v>
      </c>
    </row>
    <row r="44" spans="1:7" s="4" customFormat="1" x14ac:dyDescent="0.5">
      <c r="A44" s="20" t="s">
        <v>40</v>
      </c>
      <c r="B44" s="24"/>
      <c r="C44" s="24"/>
      <c r="D44" s="24"/>
      <c r="E44" s="24"/>
      <c r="F44" s="24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0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7" t="s">
        <v>42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5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2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2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5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2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5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5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5" t="s">
        <v>50</v>
      </c>
      <c r="B55" s="12"/>
      <c r="C55" s="12"/>
      <c r="D55" s="12"/>
      <c r="E55" s="12"/>
      <c r="F55" s="12"/>
      <c r="G55" s="12"/>
    </row>
    <row r="56" spans="1:7" s="4" customFormat="1" x14ac:dyDescent="0.5">
      <c r="A56" s="27" t="s">
        <v>51</v>
      </c>
      <c r="B56" s="11">
        <f t="shared" ref="B56:G56" si="5">B57+B58+B59+B60</f>
        <v>0</v>
      </c>
      <c r="C56" s="11">
        <f>C57+C58+C59+C60</f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2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2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2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2" t="s">
        <v>55</v>
      </c>
      <c r="B60" s="12"/>
      <c r="C60" s="12">
        <v>0</v>
      </c>
      <c r="D60" s="12">
        <v>0</v>
      </c>
      <c r="E60" s="12">
        <v>0</v>
      </c>
      <c r="F60" s="12">
        <v>0</v>
      </c>
      <c r="G60" s="12"/>
    </row>
    <row r="61" spans="1:7" s="4" customFormat="1" x14ac:dyDescent="0.5">
      <c r="A61" s="27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5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2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28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1" t="s">
        <v>60</v>
      </c>
      <c r="B65" s="12"/>
      <c r="C65" s="12">
        <v>0</v>
      </c>
      <c r="D65" s="12">
        <v>0</v>
      </c>
      <c r="E65" s="12">
        <v>0</v>
      </c>
      <c r="F65" s="12">
        <v>0</v>
      </c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3" t="s">
        <v>61</v>
      </c>
      <c r="B67" s="11">
        <f t="shared" ref="B67:G67" si="7">B47+B56+B61+B64+B65</f>
        <v>0</v>
      </c>
      <c r="C67" s="11">
        <f t="shared" si="7"/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3" t="s">
        <v>62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3" t="s">
        <v>64</v>
      </c>
      <c r="B72" s="11">
        <f>B43+B67+B69</f>
        <v>105492982</v>
      </c>
      <c r="C72" s="11">
        <f t="shared" ref="C72:G72" si="8">C43+C67+C69</f>
        <v>0</v>
      </c>
      <c r="D72" s="11">
        <f t="shared" si="8"/>
        <v>105492982</v>
      </c>
      <c r="E72" s="11">
        <f t="shared" si="8"/>
        <v>23336560</v>
      </c>
      <c r="F72" s="11">
        <f t="shared" si="8"/>
        <v>15889410</v>
      </c>
      <c r="G72" s="11">
        <f t="shared" si="8"/>
        <v>82156422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6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6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7" t="s">
        <v>68</v>
      </c>
      <c r="B77" s="11">
        <f>B75+B76</f>
        <v>0</v>
      </c>
      <c r="C77" s="11">
        <f t="shared" ref="C77:G77" si="9">C75+C76</f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F8C43808-B840-453A-9AAE-147C12FDBCF3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F5eDOANALITICOINGRESODETALL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2021-04-14T16:40:39Z</cp:lastPrinted>
  <dcterms:created xsi:type="dcterms:W3CDTF">2018-07-04T15:46:54Z</dcterms:created>
  <dcterms:modified xsi:type="dcterms:W3CDTF">2021-04-19T15:12:41Z</dcterms:modified>
</cp:coreProperties>
</file>